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12" i="1"/>
  <c r="J13"/>
  <c r="J12"/>
  <c r="I13"/>
  <c r="I12"/>
  <c r="H13"/>
  <c r="K13" s="1"/>
  <c r="H12"/>
  <c r="H10"/>
  <c r="H8"/>
  <c r="J8"/>
  <c r="J9"/>
  <c r="J10"/>
  <c r="J11"/>
  <c r="I8"/>
  <c r="I9"/>
  <c r="I10"/>
  <c r="I11"/>
  <c r="H9"/>
  <c r="H11"/>
  <c r="K11" s="1"/>
  <c r="J6"/>
  <c r="J7"/>
  <c r="I6"/>
  <c r="I7"/>
  <c r="H6"/>
  <c r="K6" s="1"/>
  <c r="H7"/>
  <c r="K7" s="1"/>
  <c r="J5"/>
  <c r="I5"/>
  <c r="H5"/>
  <c r="K10" l="1"/>
  <c r="K5"/>
  <c r="K8"/>
  <c r="K9"/>
  <c r="K14" l="1"/>
</calcChain>
</file>

<file path=xl/sharedStrings.xml><?xml version="1.0" encoding="utf-8"?>
<sst xmlns="http://schemas.openxmlformats.org/spreadsheetml/2006/main" count="34" uniqueCount="25">
  <si>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</si>
  <si>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</si>
  <si>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</si>
  <si>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</si>
  <si>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</si>
  <si>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</si>
  <si>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</si>
  <si>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 начальная максимальная цена договора:</t>
  </si>
  <si>
    <t xml:space="preserve">Цена за еденицу
(в рублях)
</t>
  </si>
  <si>
    <t>Тест-полоски qLabs PT-INR Test Strip</t>
  </si>
  <si>
    <t>Тест-полоски qLabs Coag Panel 2 Test Strip</t>
  </si>
  <si>
    <t>Лента регистрационная</t>
  </si>
  <si>
    <t>шт.</t>
  </si>
  <si>
    <t>уп.</t>
  </si>
  <si>
    <t>рулон</t>
  </si>
  <si>
    <t>Набор реагентов для количественного иммуноферментного определения аутоантител к тироидной пероксидазе в сыворотке крови человека(ТироидИФА-атТПО)</t>
  </si>
  <si>
    <t>Набор реагентов для количественного иммуноферментного определения тиреотропного гормона ТТГ в сыворотке крови человека(ТироидИФА-ТТГ)</t>
  </si>
  <si>
    <t>Ед.изм.</t>
  </si>
  <si>
    <t>Количество</t>
  </si>
  <si>
    <t>Набор реагентов для выявления психоактивных веществ, наркотических средств и их метаболитов в моче и количественной оценки полученных результатов анализа, предназначенных для in vitro качественного, одноэтапного, одновременного анализа трёх целевых аналитов: растительные каннабиноиды; фенилалкиламины (PAA); опиаты (OPI)</t>
  </si>
  <si>
    <t xml:space="preserve">Набор реагентов для выявления психоактивных веществ, наркотических средств и их метаболитов в моче и количественной оценки полученных результатов анализа, предназначенных для in vitro качественного, одноэтапного, одновременного анализа двух целевых аналитов: кокаин (СOC); метадон (MTD). </t>
  </si>
  <si>
    <t>Набор реагентов для выявления психоактивных веществ, наркотических средств и их метаболитов в моче и количественной оценки полученных результатов анализа, предназначенных для in vitro качественного, одноэтапного, одновременного анализа двух целевых аналитов: барбитураты (BAR); бензодиазепины (BZO).</t>
  </si>
  <si>
    <t xml:space="preserve">Общая стоимость
(в рублях)
</t>
  </si>
  <si>
    <t>НМЦ договора цена руб.</t>
  </si>
  <si>
    <t>Набор реагентов для количественного иммуноферментного определения свободного тироксина в сыворотке крови человека (ТироидИФА-свободный Т4)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</si>
</sst>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C7" workbookViewId="0">
      <selection activeCell="N9" sqref="N9"/>
    </sheetView>
  </sheetViews>
  <sheetFormatPr defaultRowHeight="15"/>
  <cols>
    <col min="1" max="1" width="6" style="1" customWidth="1"/>
    <col min="2" max="2" width="45" style="1" bestFit="1" customWidth="1"/>
    <col min="3" max="3" width="15.140625" style="1" customWidth="1"/>
    <col min="4" max="4" width="14.42578125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 customHeight="1">
      <c r="A3" s="9" t="s">
        <v>3</v>
      </c>
      <c r="B3" s="10" t="s">
        <v>2</v>
      </c>
      <c r="C3" s="11" t="s">
        <v>17</v>
      </c>
      <c r="D3" s="11" t="s">
        <v>18</v>
      </c>
      <c r="E3" s="9" t="s">
        <v>8</v>
      </c>
      <c r="F3" s="9"/>
      <c r="G3" s="9"/>
      <c r="H3" s="16" t="s">
        <v>22</v>
      </c>
      <c r="I3" s="16"/>
      <c r="J3" s="16"/>
      <c r="K3" s="9" t="s">
        <v>23</v>
      </c>
    </row>
    <row r="4" spans="1:11" ht="57">
      <c r="A4" s="9"/>
      <c r="B4" s="10"/>
      <c r="C4" s="12"/>
      <c r="D4" s="12"/>
      <c r="E4" s="2" t="s">
        <v>4</v>
      </c>
      <c r="F4" s="2" t="s">
        <v>6</v>
      </c>
      <c r="G4" s="2" t="s">
        <v>5</v>
      </c>
      <c r="H4" s="17" t="s">
        <v>4</v>
      </c>
      <c r="I4" s="17" t="s">
        <v>6</v>
      </c>
      <c r="J4" s="17" t="s">
        <v>5</v>
      </c>
      <c r="K4" s="9"/>
    </row>
    <row r="5" spans="1:11" ht="128.25">
      <c r="A5" s="3">
        <v>1</v>
      </c>
      <c r="B5" s="4" t="s">
        <v>19</v>
      </c>
      <c r="C5" s="4" t="s">
        <v>12</v>
      </c>
      <c r="D5" s="4">
        <v>1400</v>
      </c>
      <c r="E5" s="6">
        <v>132</v>
      </c>
      <c r="F5" s="6">
        <v>130</v>
      </c>
      <c r="G5" s="6">
        <v>131</v>
      </c>
      <c r="H5" s="18">
        <f>D5*E5</f>
        <v>184800</v>
      </c>
      <c r="I5" s="18">
        <f>F5*D5</f>
        <v>182000</v>
      </c>
      <c r="J5" s="18">
        <f>G5*D5</f>
        <v>183400</v>
      </c>
      <c r="K5" s="6">
        <f>(H5+I5+J5)/3</f>
        <v>183400</v>
      </c>
    </row>
    <row r="6" spans="1:11" ht="114">
      <c r="A6" s="3">
        <v>2</v>
      </c>
      <c r="B6" s="4" t="s">
        <v>20</v>
      </c>
      <c r="C6" s="4" t="s">
        <v>12</v>
      </c>
      <c r="D6" s="4">
        <v>1400</v>
      </c>
      <c r="E6" s="6">
        <v>83</v>
      </c>
      <c r="F6" s="6">
        <v>81</v>
      </c>
      <c r="G6" s="6">
        <v>82</v>
      </c>
      <c r="H6" s="18">
        <f t="shared" ref="H6:H13" si="0">D6*E6</f>
        <v>116200</v>
      </c>
      <c r="I6" s="18">
        <f t="shared" ref="I6:I13" si="1">F6*D6</f>
        <v>113400</v>
      </c>
      <c r="J6" s="18">
        <f t="shared" ref="J6:J13" si="2">G6*D6</f>
        <v>114800</v>
      </c>
      <c r="K6" s="6">
        <f t="shared" ref="K6:K13" si="3">(H6+I6+J6)/3</f>
        <v>114800</v>
      </c>
    </row>
    <row r="7" spans="1:11" ht="128.25">
      <c r="A7" s="3">
        <v>3</v>
      </c>
      <c r="B7" s="4" t="s">
        <v>21</v>
      </c>
      <c r="C7" s="4" t="s">
        <v>12</v>
      </c>
      <c r="D7" s="4">
        <v>1400</v>
      </c>
      <c r="E7" s="6">
        <v>83</v>
      </c>
      <c r="F7" s="6">
        <v>81</v>
      </c>
      <c r="G7" s="6">
        <v>82</v>
      </c>
      <c r="H7" s="18">
        <f t="shared" si="0"/>
        <v>116200</v>
      </c>
      <c r="I7" s="18">
        <f t="shared" si="1"/>
        <v>113400</v>
      </c>
      <c r="J7" s="18">
        <f t="shared" si="2"/>
        <v>114800</v>
      </c>
      <c r="K7" s="6">
        <f t="shared" si="3"/>
        <v>114800</v>
      </c>
    </row>
    <row r="8" spans="1:11" ht="57">
      <c r="A8" s="3">
        <v>4</v>
      </c>
      <c r="B8" s="5" t="s">
        <v>24</v>
      </c>
      <c r="C8" s="4" t="s">
        <v>12</v>
      </c>
      <c r="D8" s="4">
        <v>10</v>
      </c>
      <c r="E8" s="6">
        <v>7994</v>
      </c>
      <c r="F8" s="6">
        <v>7798</v>
      </c>
      <c r="G8" s="6">
        <v>7876</v>
      </c>
      <c r="H8" s="18">
        <f>D8*E8</f>
        <v>79940</v>
      </c>
      <c r="I8" s="18">
        <f t="shared" si="1"/>
        <v>77980</v>
      </c>
      <c r="J8" s="18">
        <f t="shared" si="2"/>
        <v>78760</v>
      </c>
      <c r="K8" s="6">
        <f t="shared" si="3"/>
        <v>78893.333333333328</v>
      </c>
    </row>
    <row r="9" spans="1:11" ht="71.25">
      <c r="A9" s="3">
        <v>5</v>
      </c>
      <c r="B9" s="4" t="s">
        <v>15</v>
      </c>
      <c r="C9" s="4" t="s">
        <v>12</v>
      </c>
      <c r="D9" s="4">
        <v>10</v>
      </c>
      <c r="E9" s="6">
        <v>8446</v>
      </c>
      <c r="F9" s="6">
        <v>8238</v>
      </c>
      <c r="G9" s="6">
        <v>8321</v>
      </c>
      <c r="H9" s="18">
        <f t="shared" si="0"/>
        <v>84460</v>
      </c>
      <c r="I9" s="18">
        <f t="shared" si="1"/>
        <v>82380</v>
      </c>
      <c r="J9" s="18">
        <f t="shared" si="2"/>
        <v>83210</v>
      </c>
      <c r="K9" s="6">
        <f t="shared" si="3"/>
        <v>83350</v>
      </c>
    </row>
    <row r="10" spans="1:11" ht="57">
      <c r="A10" s="3">
        <v>6</v>
      </c>
      <c r="B10" s="4" t="s">
        <v>16</v>
      </c>
      <c r="C10" s="4" t="s">
        <v>12</v>
      </c>
      <c r="D10" s="4">
        <v>13</v>
      </c>
      <c r="E10" s="6">
        <v>7826</v>
      </c>
      <c r="F10" s="6">
        <v>7635</v>
      </c>
      <c r="G10" s="6">
        <v>7711</v>
      </c>
      <c r="H10" s="18">
        <f>D10*E10</f>
        <v>101738</v>
      </c>
      <c r="I10" s="18">
        <f t="shared" si="1"/>
        <v>99255</v>
      </c>
      <c r="J10" s="18">
        <f t="shared" si="2"/>
        <v>100243</v>
      </c>
      <c r="K10" s="6">
        <f t="shared" si="3"/>
        <v>100412</v>
      </c>
    </row>
    <row r="11" spans="1:11">
      <c r="A11" s="3">
        <v>7</v>
      </c>
      <c r="B11" s="4" t="s">
        <v>9</v>
      </c>
      <c r="C11" s="4" t="s">
        <v>13</v>
      </c>
      <c r="D11" s="4">
        <v>5</v>
      </c>
      <c r="E11" s="6">
        <v>17563</v>
      </c>
      <c r="F11" s="6">
        <v>17132</v>
      </c>
      <c r="G11" s="6">
        <v>17303</v>
      </c>
      <c r="H11" s="18">
        <f t="shared" si="0"/>
        <v>87815</v>
      </c>
      <c r="I11" s="18">
        <f t="shared" si="1"/>
        <v>85660</v>
      </c>
      <c r="J11" s="18">
        <f t="shared" si="2"/>
        <v>86515</v>
      </c>
      <c r="K11" s="6">
        <f t="shared" si="3"/>
        <v>86663.333333333328</v>
      </c>
    </row>
    <row r="12" spans="1:11" ht="28.5">
      <c r="A12" s="3">
        <v>8</v>
      </c>
      <c r="B12" s="4" t="s">
        <v>10</v>
      </c>
      <c r="C12" s="4" t="s">
        <v>13</v>
      </c>
      <c r="D12" s="4">
        <v>25</v>
      </c>
      <c r="E12" s="6">
        <v>15400</v>
      </c>
      <c r="F12" s="6">
        <v>14900</v>
      </c>
      <c r="G12" s="6">
        <v>15900</v>
      </c>
      <c r="H12" s="18">
        <f t="shared" si="0"/>
        <v>385000</v>
      </c>
      <c r="I12" s="18">
        <f t="shared" si="1"/>
        <v>372500</v>
      </c>
      <c r="J12" s="18">
        <f t="shared" si="2"/>
        <v>397500</v>
      </c>
      <c r="K12" s="6">
        <f t="shared" si="3"/>
        <v>385000</v>
      </c>
    </row>
    <row r="13" spans="1:11">
      <c r="A13" s="3">
        <v>9</v>
      </c>
      <c r="B13" s="4" t="s">
        <v>11</v>
      </c>
      <c r="C13" s="4" t="s">
        <v>14</v>
      </c>
      <c r="D13" s="4">
        <v>100</v>
      </c>
      <c r="E13" s="6">
        <v>104</v>
      </c>
      <c r="F13" s="6">
        <v>102</v>
      </c>
      <c r="G13" s="6">
        <v>102</v>
      </c>
      <c r="H13" s="18">
        <f t="shared" si="0"/>
        <v>10400</v>
      </c>
      <c r="I13" s="18">
        <f t="shared" si="1"/>
        <v>10200</v>
      </c>
      <c r="J13" s="18">
        <f t="shared" si="2"/>
        <v>10200</v>
      </c>
      <c r="K13" s="6">
        <f t="shared" si="3"/>
        <v>10266.666666666666</v>
      </c>
    </row>
    <row r="14" spans="1:11">
      <c r="A14" s="15" t="s">
        <v>7</v>
      </c>
      <c r="B14" s="14"/>
      <c r="C14" s="14"/>
      <c r="D14" s="14"/>
      <c r="E14" s="14"/>
      <c r="F14" s="14"/>
      <c r="G14" s="14"/>
      <c r="H14" s="14"/>
      <c r="I14" s="14"/>
      <c r="J14" s="14"/>
      <c r="K14" s="13">
        <f>SUM(K5:K13)</f>
        <v>1157585.3333333333</v>
      </c>
    </row>
  </sheetData>
  <mergeCells count="10">
    <mergeCell ref="A1:K1"/>
    <mergeCell ref="A2:K2"/>
    <mergeCell ref="A3:A4"/>
    <mergeCell ref="B3:B4"/>
    <mergeCell ref="E3:G3"/>
    <mergeCell ref="K3:K4"/>
    <mergeCell ref="D3:D4"/>
    <mergeCell ref="C3:C4"/>
    <mergeCell ref="H3:J3"/>
    <mergeCell ref="B14:J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2022-02-21T07:07:27Z</dcterms:modified>
</cp:coreProperties>
</file>