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12" i="1"/>
  <c r="I13"/>
  <c r="I14"/>
  <c r="I15"/>
  <c r="I16"/>
  <c r="I17"/>
  <c r="I18"/>
  <c r="I19"/>
  <c r="I20"/>
  <c r="I21"/>
  <c r="I22"/>
  <c r="I23"/>
  <c r="I24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5"/>
  <c r="H11"/>
  <c r="H12"/>
  <c r="K12" s="1"/>
  <c r="H13"/>
  <c r="H14"/>
  <c r="K14" s="1"/>
  <c r="H15"/>
  <c r="H16"/>
  <c r="K16" s="1"/>
  <c r="H17"/>
  <c r="H18"/>
  <c r="K18" s="1"/>
  <c r="H19"/>
  <c r="H20"/>
  <c r="K20" s="1"/>
  <c r="H21"/>
  <c r="H22"/>
  <c r="K22" s="1"/>
  <c r="H23"/>
  <c r="H24"/>
  <c r="K24" s="1"/>
  <c r="I6"/>
  <c r="I7"/>
  <c r="I8"/>
  <c r="I9"/>
  <c r="I10"/>
  <c r="I11"/>
  <c r="I5"/>
  <c r="H6"/>
  <c r="K6" s="1"/>
  <c r="H7"/>
  <c r="H8"/>
  <c r="K8" s="1"/>
  <c r="H9"/>
  <c r="H10"/>
  <c r="K10" s="1"/>
  <c r="H5"/>
  <c r="K5" l="1"/>
  <c r="K9"/>
  <c r="K7"/>
  <c r="K23"/>
  <c r="K21"/>
  <c r="K19"/>
  <c r="K17"/>
  <c r="K15"/>
  <c r="K13"/>
  <c r="K11"/>
  <c r="J25"/>
  <c r="H25"/>
  <c r="I25"/>
</calcChain>
</file>

<file path=xl/sharedStrings.xml><?xml version="1.0" encoding="utf-8"?>
<sst xmlns="http://schemas.openxmlformats.org/spreadsheetml/2006/main" count="57" uniqueCount="35">
  <si>
    <t>Обоснование начальной (максимальной) цены ДОГОВОРА.</t>
  </si>
  <si>
    <t>Начальная (максимальная) цена договора определена заказчиком посредством применения метода сопоставимых рыночных цен (анализа рынка) на основании коммерческих и ценовых предложений поставщиков:</t>
  </si>
  <si>
    <t>Наименование товара</t>
  </si>
  <si>
    <t>№ п/п</t>
  </si>
  <si>
    <t xml:space="preserve">Источник 1
Коммерческое предложение
</t>
  </si>
  <si>
    <t xml:space="preserve">Источник 3
Коммерческое предложение 
</t>
  </si>
  <si>
    <t xml:space="preserve">Источник 2
Коммерческое предложение 
</t>
  </si>
  <si>
    <t>ИТОГО</t>
  </si>
  <si>
    <t>НМЦ договора</t>
  </si>
  <si>
    <t>Количество</t>
  </si>
  <si>
    <t>Ед.изм.</t>
  </si>
  <si>
    <t>шт</t>
  </si>
  <si>
    <t>Цена за ед.</t>
  </si>
  <si>
    <t>Общая стоимость</t>
  </si>
  <si>
    <t>Воздуховод орофарингеальный Гведела, размер 2</t>
  </si>
  <si>
    <t>Воздуховод орофарингеальный Гведела, размер 3</t>
  </si>
  <si>
    <t>Жгут венозный с застежкой взрослый</t>
  </si>
  <si>
    <t>Зажим пупочный стерильный одноразовый ФреБор</t>
  </si>
  <si>
    <t>Даклон крученый 3/0 (2) - 75 см, игла 35 мм, 1/2 колющая</t>
  </si>
  <si>
    <t>Катетер Фолея 2-ход. CH 14</t>
  </si>
  <si>
    <t>Набор для катетеризации центральных вен 18G 20 см</t>
  </si>
  <si>
    <t>Набор для минитрахеостомии с канюлей 4 мм</t>
  </si>
  <si>
    <t>Набор для плеврального дренирования исполнение 1</t>
  </si>
  <si>
    <t>Отсасыватель (аспиратор) ручной портативный ОРП-01</t>
  </si>
  <si>
    <t>Роторасширитель винтовой</t>
  </si>
  <si>
    <t>Скальпель остроконечный средний, 150 мм</t>
  </si>
  <si>
    <t>Спринцовка ПВХ №9 А с мягким наконечником</t>
  </si>
  <si>
    <t>Я-4 Языкодержатель для взрослых</t>
  </si>
  <si>
    <t>Грелка солевая "Матрац" малый</t>
  </si>
  <si>
    <t>Пакет противохимический индивидуальный ИПП-11</t>
  </si>
  <si>
    <t>Пакет перевязочный индивидуальный ИПП-1</t>
  </si>
  <si>
    <t>Пакет гипотермический</t>
  </si>
  <si>
    <t>Трубка силиконовая 5х1,5</t>
  </si>
  <si>
    <t>58 876,07</t>
  </si>
  <si>
    <t>Зонд для промывания желудка № 45 (1320х15мм)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</si>
</sst>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topLeftCell="C1" workbookViewId="0">
      <selection activeCell="L1" sqref="L1:L1048576"/>
    </sheetView>
  </sheetViews>
  <sheetFormatPr defaultRowHeight="15.75"/>
  <cols>
    <col min="1" max="1" width="6" style="10" customWidth="1"/>
    <col min="2" max="2" width="69.7109375" style="10" customWidth="1"/>
    <col min="3" max="4" width="14" style="10" customWidth="1"/>
    <col min="5" max="5" width="17.140625" style="10" customWidth="1"/>
    <col min="6" max="6" width="21.28515625" style="10" customWidth="1"/>
    <col min="7" max="7" width="19.85546875" style="10" customWidth="1"/>
    <col min="8" max="8" width="25.85546875" style="10" customWidth="1"/>
    <col min="9" max="10" width="19.85546875" style="10" customWidth="1"/>
    <col min="11" max="11" width="24.42578125" style="10" customWidth="1"/>
    <col min="12" max="16384" width="9.140625" style="10"/>
  </cols>
  <sheetData>
    <row r="1" spans="1:1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30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5" customHeight="1">
      <c r="A3" s="16" t="s">
        <v>3</v>
      </c>
      <c r="B3" s="17" t="s">
        <v>2</v>
      </c>
      <c r="C3" s="17" t="s">
        <v>9</v>
      </c>
      <c r="D3" s="17" t="s">
        <v>10</v>
      </c>
      <c r="E3" s="18" t="s">
        <v>12</v>
      </c>
      <c r="F3" s="18"/>
      <c r="G3" s="18"/>
      <c r="H3" s="16" t="s">
        <v>13</v>
      </c>
      <c r="I3" s="16"/>
      <c r="J3" s="16"/>
      <c r="K3" s="19" t="s">
        <v>8</v>
      </c>
    </row>
    <row r="4" spans="1:11" ht="63">
      <c r="A4" s="16"/>
      <c r="B4" s="17"/>
      <c r="C4" s="17"/>
      <c r="D4" s="17"/>
      <c r="E4" s="5" t="s">
        <v>4</v>
      </c>
      <c r="F4" s="5" t="s">
        <v>6</v>
      </c>
      <c r="G4" s="5" t="s">
        <v>5</v>
      </c>
      <c r="H4" s="6" t="s">
        <v>4</v>
      </c>
      <c r="I4" s="6" t="s">
        <v>6</v>
      </c>
      <c r="J4" s="6" t="s">
        <v>5</v>
      </c>
      <c r="K4" s="19"/>
    </row>
    <row r="5" spans="1:11">
      <c r="A5" s="1">
        <v>1</v>
      </c>
      <c r="B5" s="11" t="s">
        <v>14</v>
      </c>
      <c r="C5" s="2">
        <v>3</v>
      </c>
      <c r="D5" s="2" t="s">
        <v>11</v>
      </c>
      <c r="E5" s="7">
        <v>67.88</v>
      </c>
      <c r="F5" s="7">
        <v>70.42</v>
      </c>
      <c r="G5" s="7">
        <v>63.44</v>
      </c>
      <c r="H5" s="8">
        <f>C5*E5</f>
        <v>203.64</v>
      </c>
      <c r="I5" s="8">
        <f>F5*C5</f>
        <v>211.26</v>
      </c>
      <c r="J5" s="8">
        <f>G5*C5</f>
        <v>190.32</v>
      </c>
      <c r="K5" s="8">
        <f>(H5+I5+J5)/3</f>
        <v>201.74</v>
      </c>
    </row>
    <row r="6" spans="1:11">
      <c r="A6" s="1">
        <v>2</v>
      </c>
      <c r="B6" s="11" t="s">
        <v>15</v>
      </c>
      <c r="C6" s="2">
        <v>2</v>
      </c>
      <c r="D6" s="2" t="s">
        <v>11</v>
      </c>
      <c r="E6" s="7">
        <v>69.53</v>
      </c>
      <c r="F6" s="7">
        <v>72.13</v>
      </c>
      <c r="G6" s="7">
        <v>64.98</v>
      </c>
      <c r="H6" s="8">
        <f t="shared" ref="H6:H24" si="0">C6*E6</f>
        <v>139.06</v>
      </c>
      <c r="I6" s="8">
        <f t="shared" ref="I6:I24" si="1">F6*C6</f>
        <v>144.26</v>
      </c>
      <c r="J6" s="8">
        <f t="shared" ref="J6:J24" si="2">G6*C6</f>
        <v>129.96</v>
      </c>
      <c r="K6" s="8">
        <f t="shared" ref="K6:K24" si="3">(H6+I6+J6)/3</f>
        <v>137.76</v>
      </c>
    </row>
    <row r="7" spans="1:11">
      <c r="A7" s="1">
        <v>3</v>
      </c>
      <c r="B7" s="11" t="s">
        <v>16</v>
      </c>
      <c r="C7" s="2">
        <v>5</v>
      </c>
      <c r="D7" s="2" t="s">
        <v>11</v>
      </c>
      <c r="E7" s="7">
        <v>136.53</v>
      </c>
      <c r="F7" s="7">
        <v>141.63999999999999</v>
      </c>
      <c r="G7" s="7">
        <v>127.6</v>
      </c>
      <c r="H7" s="8">
        <f t="shared" si="0"/>
        <v>682.65</v>
      </c>
      <c r="I7" s="8">
        <f t="shared" si="1"/>
        <v>708.19999999999993</v>
      </c>
      <c r="J7" s="8">
        <f t="shared" si="2"/>
        <v>638</v>
      </c>
      <c r="K7" s="8">
        <f t="shared" si="3"/>
        <v>676.2833333333333</v>
      </c>
    </row>
    <row r="8" spans="1:11">
      <c r="A8" s="1">
        <v>4</v>
      </c>
      <c r="B8" s="12" t="s">
        <v>17</v>
      </c>
      <c r="C8" s="1">
        <v>2</v>
      </c>
      <c r="D8" s="1" t="s">
        <v>11</v>
      </c>
      <c r="E8" s="7">
        <v>10.27</v>
      </c>
      <c r="F8" s="7">
        <v>10.66</v>
      </c>
      <c r="G8" s="7">
        <v>9.6</v>
      </c>
      <c r="H8" s="8">
        <f t="shared" si="0"/>
        <v>20.54</v>
      </c>
      <c r="I8" s="8">
        <f t="shared" si="1"/>
        <v>21.32</v>
      </c>
      <c r="J8" s="8">
        <f t="shared" si="2"/>
        <v>19.2</v>
      </c>
      <c r="K8" s="8">
        <f t="shared" si="3"/>
        <v>20.353333333333335</v>
      </c>
    </row>
    <row r="9" spans="1:11">
      <c r="A9" s="1">
        <v>5</v>
      </c>
      <c r="B9" s="11" t="s">
        <v>34</v>
      </c>
      <c r="C9" s="2">
        <v>5</v>
      </c>
      <c r="D9" s="2" t="s">
        <v>11</v>
      </c>
      <c r="E9" s="7">
        <v>567.1</v>
      </c>
      <c r="F9" s="7">
        <v>588.29999999999995</v>
      </c>
      <c r="G9" s="7">
        <v>530</v>
      </c>
      <c r="H9" s="8">
        <f t="shared" si="0"/>
        <v>2835.5</v>
      </c>
      <c r="I9" s="8">
        <f t="shared" si="1"/>
        <v>2941.5</v>
      </c>
      <c r="J9" s="8">
        <f t="shared" si="2"/>
        <v>2650</v>
      </c>
      <c r="K9" s="8">
        <f t="shared" si="3"/>
        <v>2809</v>
      </c>
    </row>
    <row r="10" spans="1:11">
      <c r="A10" s="1">
        <v>6</v>
      </c>
      <c r="B10" s="11" t="s">
        <v>18</v>
      </c>
      <c r="C10" s="2">
        <v>24</v>
      </c>
      <c r="D10" s="2" t="s">
        <v>11</v>
      </c>
      <c r="E10" s="7">
        <v>147.26</v>
      </c>
      <c r="F10" s="7">
        <v>152.77000000000001</v>
      </c>
      <c r="G10" s="7">
        <v>137.63</v>
      </c>
      <c r="H10" s="8">
        <f t="shared" si="0"/>
        <v>3534.24</v>
      </c>
      <c r="I10" s="8">
        <f t="shared" si="1"/>
        <v>3666.4800000000005</v>
      </c>
      <c r="J10" s="8">
        <f t="shared" si="2"/>
        <v>3303.12</v>
      </c>
      <c r="K10" s="8">
        <f t="shared" si="3"/>
        <v>3501.28</v>
      </c>
    </row>
    <row r="11" spans="1:11">
      <c r="A11" s="1">
        <v>7</v>
      </c>
      <c r="B11" s="11" t="s">
        <v>19</v>
      </c>
      <c r="C11" s="2">
        <v>5</v>
      </c>
      <c r="D11" s="2" t="s">
        <v>11</v>
      </c>
      <c r="E11" s="7">
        <v>71.739999999999995</v>
      </c>
      <c r="F11" s="7">
        <v>74.430000000000007</v>
      </c>
      <c r="G11" s="7">
        <v>67.05</v>
      </c>
      <c r="H11" s="8">
        <f t="shared" si="0"/>
        <v>358.7</v>
      </c>
      <c r="I11" s="8">
        <f t="shared" si="1"/>
        <v>372.15000000000003</v>
      </c>
      <c r="J11" s="8">
        <f t="shared" si="2"/>
        <v>335.25</v>
      </c>
      <c r="K11" s="8">
        <f t="shared" si="3"/>
        <v>355.36666666666662</v>
      </c>
    </row>
    <row r="12" spans="1:11">
      <c r="A12" s="1">
        <v>8</v>
      </c>
      <c r="B12" s="11" t="s">
        <v>20</v>
      </c>
      <c r="C12" s="2">
        <v>5</v>
      </c>
      <c r="D12" s="2" t="s">
        <v>11</v>
      </c>
      <c r="E12" s="7">
        <v>1398.28</v>
      </c>
      <c r="F12" s="7">
        <v>1450.55</v>
      </c>
      <c r="G12" s="7">
        <v>1306.8</v>
      </c>
      <c r="H12" s="8">
        <f t="shared" si="0"/>
        <v>6991.4</v>
      </c>
      <c r="I12" s="8">
        <f>F12*C12</f>
        <v>7252.75</v>
      </c>
      <c r="J12" s="8">
        <f t="shared" si="2"/>
        <v>6534</v>
      </c>
      <c r="K12" s="8">
        <f t="shared" si="3"/>
        <v>6926.05</v>
      </c>
    </row>
    <row r="13" spans="1:11">
      <c r="A13" s="1">
        <v>9</v>
      </c>
      <c r="B13" s="11" t="s">
        <v>21</v>
      </c>
      <c r="C13" s="2">
        <v>5</v>
      </c>
      <c r="D13" s="2" t="s">
        <v>11</v>
      </c>
      <c r="E13" s="7">
        <v>2143.66</v>
      </c>
      <c r="F13" s="7">
        <v>2223.8000000000002</v>
      </c>
      <c r="G13" s="7">
        <v>2003.42</v>
      </c>
      <c r="H13" s="8">
        <f t="shared" si="0"/>
        <v>10718.3</v>
      </c>
      <c r="I13" s="8">
        <f t="shared" si="1"/>
        <v>11119</v>
      </c>
      <c r="J13" s="8">
        <f t="shared" si="2"/>
        <v>10017.1</v>
      </c>
      <c r="K13" s="8">
        <f t="shared" si="3"/>
        <v>10618.133333333333</v>
      </c>
    </row>
    <row r="14" spans="1:11">
      <c r="A14" s="1">
        <v>10</v>
      </c>
      <c r="B14" s="11" t="s">
        <v>22</v>
      </c>
      <c r="C14" s="2">
        <v>1</v>
      </c>
      <c r="D14" s="2" t="s">
        <v>11</v>
      </c>
      <c r="E14" s="7">
        <v>1293.4100000000001</v>
      </c>
      <c r="F14" s="7">
        <v>1341.76</v>
      </c>
      <c r="G14" s="7">
        <v>1208.79</v>
      </c>
      <c r="H14" s="8">
        <f t="shared" si="0"/>
        <v>1293.4100000000001</v>
      </c>
      <c r="I14" s="8">
        <f t="shared" si="1"/>
        <v>1341.76</v>
      </c>
      <c r="J14" s="8">
        <f t="shared" si="2"/>
        <v>1208.79</v>
      </c>
      <c r="K14" s="8">
        <f t="shared" si="3"/>
        <v>1281.32</v>
      </c>
    </row>
    <row r="15" spans="1:11">
      <c r="A15" s="1">
        <v>11</v>
      </c>
      <c r="B15" s="11" t="s">
        <v>23</v>
      </c>
      <c r="C15" s="2">
        <v>1</v>
      </c>
      <c r="D15" s="2" t="s">
        <v>11</v>
      </c>
      <c r="E15" s="7">
        <v>12234.92</v>
      </c>
      <c r="F15" s="7">
        <v>12692.3</v>
      </c>
      <c r="G15" s="7">
        <v>11434.5</v>
      </c>
      <c r="H15" s="8">
        <f t="shared" si="0"/>
        <v>12234.92</v>
      </c>
      <c r="I15" s="8">
        <f t="shared" si="1"/>
        <v>12692.3</v>
      </c>
      <c r="J15" s="8">
        <f t="shared" si="2"/>
        <v>11434.5</v>
      </c>
      <c r="K15" s="8">
        <f t="shared" si="3"/>
        <v>12120.573333333334</v>
      </c>
    </row>
    <row r="16" spans="1:11">
      <c r="A16" s="1">
        <v>12</v>
      </c>
      <c r="B16" s="11" t="s">
        <v>24</v>
      </c>
      <c r="C16" s="2">
        <v>2</v>
      </c>
      <c r="D16" s="2" t="s">
        <v>11</v>
      </c>
      <c r="E16" s="7">
        <v>2339.84</v>
      </c>
      <c r="F16" s="7">
        <v>2427.31</v>
      </c>
      <c r="G16" s="7">
        <v>2186.77</v>
      </c>
      <c r="H16" s="8">
        <f t="shared" si="0"/>
        <v>4679.68</v>
      </c>
      <c r="I16" s="8">
        <f t="shared" si="1"/>
        <v>4854.62</v>
      </c>
      <c r="J16" s="8">
        <f t="shared" si="2"/>
        <v>4373.54</v>
      </c>
      <c r="K16" s="8">
        <f t="shared" si="3"/>
        <v>4635.9466666666667</v>
      </c>
    </row>
    <row r="17" spans="1:11">
      <c r="A17" s="1">
        <v>13</v>
      </c>
      <c r="B17" s="11" t="s">
        <v>25</v>
      </c>
      <c r="C17" s="2">
        <v>1</v>
      </c>
      <c r="D17" s="2" t="s">
        <v>11</v>
      </c>
      <c r="E17" s="7">
        <v>277.93</v>
      </c>
      <c r="F17" s="7">
        <v>288.32</v>
      </c>
      <c r="G17" s="7">
        <v>259.75</v>
      </c>
      <c r="H17" s="8">
        <f t="shared" si="0"/>
        <v>277.93</v>
      </c>
      <c r="I17" s="8">
        <f t="shared" si="1"/>
        <v>288.32</v>
      </c>
      <c r="J17" s="8">
        <f t="shared" si="2"/>
        <v>259.75</v>
      </c>
      <c r="K17" s="8">
        <f t="shared" si="3"/>
        <v>275.33333333333331</v>
      </c>
    </row>
    <row r="18" spans="1:11">
      <c r="A18" s="1">
        <v>14</v>
      </c>
      <c r="B18" s="11" t="s">
        <v>26</v>
      </c>
      <c r="C18" s="2">
        <v>1</v>
      </c>
      <c r="D18" s="2" t="s">
        <v>11</v>
      </c>
      <c r="E18" s="7">
        <v>123.05</v>
      </c>
      <c r="F18" s="7">
        <v>127.65</v>
      </c>
      <c r="G18" s="7">
        <v>115</v>
      </c>
      <c r="H18" s="8">
        <f t="shared" si="0"/>
        <v>123.05</v>
      </c>
      <c r="I18" s="8">
        <f t="shared" si="1"/>
        <v>127.65</v>
      </c>
      <c r="J18" s="8">
        <f t="shared" si="2"/>
        <v>115</v>
      </c>
      <c r="K18" s="8">
        <f t="shared" si="3"/>
        <v>121.89999999999999</v>
      </c>
    </row>
    <row r="19" spans="1:11">
      <c r="A19" s="1">
        <v>15</v>
      </c>
      <c r="B19" s="11" t="s">
        <v>27</v>
      </c>
      <c r="C19" s="2">
        <v>5</v>
      </c>
      <c r="D19" s="2" t="s">
        <v>11</v>
      </c>
      <c r="E19" s="7">
        <v>1318.39</v>
      </c>
      <c r="F19" s="7">
        <v>1367.68</v>
      </c>
      <c r="G19" s="7">
        <v>1232.1400000000001</v>
      </c>
      <c r="H19" s="8">
        <f t="shared" si="0"/>
        <v>6591.9500000000007</v>
      </c>
      <c r="I19" s="8">
        <f t="shared" si="1"/>
        <v>6838.4000000000005</v>
      </c>
      <c r="J19" s="8">
        <f t="shared" si="2"/>
        <v>6160.7000000000007</v>
      </c>
      <c r="K19" s="8">
        <f t="shared" si="3"/>
        <v>6530.3500000000013</v>
      </c>
    </row>
    <row r="20" spans="1:11">
      <c r="A20" s="1">
        <v>16</v>
      </c>
      <c r="B20" s="4" t="s">
        <v>28</v>
      </c>
      <c r="C20" s="3">
        <v>5</v>
      </c>
      <c r="D20" s="4" t="s">
        <v>11</v>
      </c>
      <c r="E20" s="7">
        <v>749</v>
      </c>
      <c r="F20" s="7">
        <v>777</v>
      </c>
      <c r="G20" s="7">
        <v>700</v>
      </c>
      <c r="H20" s="8">
        <f t="shared" si="0"/>
        <v>3745</v>
      </c>
      <c r="I20" s="8">
        <f t="shared" si="1"/>
        <v>3885</v>
      </c>
      <c r="J20" s="8">
        <f t="shared" si="2"/>
        <v>3500</v>
      </c>
      <c r="K20" s="8">
        <f t="shared" si="3"/>
        <v>3710</v>
      </c>
    </row>
    <row r="21" spans="1:11">
      <c r="A21" s="1">
        <v>17</v>
      </c>
      <c r="B21" s="11" t="s">
        <v>29</v>
      </c>
      <c r="C21" s="2">
        <v>5</v>
      </c>
      <c r="D21" s="2" t="s">
        <v>11</v>
      </c>
      <c r="E21" s="7">
        <v>456.83</v>
      </c>
      <c r="F21" s="7">
        <v>473.9</v>
      </c>
      <c r="G21" s="7">
        <v>426.94</v>
      </c>
      <c r="H21" s="8">
        <f t="shared" si="0"/>
        <v>2284.15</v>
      </c>
      <c r="I21" s="8">
        <f t="shared" si="1"/>
        <v>2369.5</v>
      </c>
      <c r="J21" s="8">
        <f t="shared" si="2"/>
        <v>2134.6999999999998</v>
      </c>
      <c r="K21" s="8">
        <f t="shared" si="3"/>
        <v>2262.7833333333333</v>
      </c>
    </row>
    <row r="22" spans="1:11">
      <c r="A22" s="1">
        <v>18</v>
      </c>
      <c r="B22" s="11" t="s">
        <v>30</v>
      </c>
      <c r="C22" s="2">
        <v>5</v>
      </c>
      <c r="D22" s="2" t="s">
        <v>11</v>
      </c>
      <c r="E22" s="7">
        <v>456.83</v>
      </c>
      <c r="F22" s="7">
        <v>473.9</v>
      </c>
      <c r="G22" s="7">
        <v>426.94</v>
      </c>
      <c r="H22" s="8">
        <f t="shared" si="0"/>
        <v>2284.15</v>
      </c>
      <c r="I22" s="8">
        <f t="shared" si="1"/>
        <v>2369.5</v>
      </c>
      <c r="J22" s="8">
        <f t="shared" si="2"/>
        <v>2134.6999999999998</v>
      </c>
      <c r="K22" s="8">
        <f t="shared" si="3"/>
        <v>2262.7833333333333</v>
      </c>
    </row>
    <row r="23" spans="1:11">
      <c r="A23" s="1">
        <v>19</v>
      </c>
      <c r="B23" s="11" t="s">
        <v>31</v>
      </c>
      <c r="C23" s="2">
        <v>12</v>
      </c>
      <c r="D23" s="2" t="s">
        <v>11</v>
      </c>
      <c r="E23" s="7">
        <v>26.22</v>
      </c>
      <c r="F23" s="7">
        <v>27.2</v>
      </c>
      <c r="G23" s="7">
        <v>24.5</v>
      </c>
      <c r="H23" s="8">
        <f t="shared" si="0"/>
        <v>314.64</v>
      </c>
      <c r="I23" s="8">
        <f t="shared" si="1"/>
        <v>326.39999999999998</v>
      </c>
      <c r="J23" s="8">
        <f t="shared" si="2"/>
        <v>294</v>
      </c>
      <c r="K23" s="8">
        <f t="shared" si="3"/>
        <v>311.68</v>
      </c>
    </row>
    <row r="24" spans="1:11">
      <c r="A24" s="1">
        <v>20</v>
      </c>
      <c r="B24" s="11" t="s">
        <v>32</v>
      </c>
      <c r="C24" s="2">
        <v>1</v>
      </c>
      <c r="D24" s="2" t="s">
        <v>11</v>
      </c>
      <c r="E24" s="7">
        <v>118.45</v>
      </c>
      <c r="F24" s="7">
        <v>122.88</v>
      </c>
      <c r="G24" s="7">
        <v>110.7</v>
      </c>
      <c r="H24" s="8">
        <f t="shared" si="0"/>
        <v>118.45</v>
      </c>
      <c r="I24" s="8">
        <f t="shared" si="1"/>
        <v>122.88</v>
      </c>
      <c r="J24" s="8">
        <f t="shared" si="2"/>
        <v>110.7</v>
      </c>
      <c r="K24" s="8">
        <f t="shared" si="3"/>
        <v>117.34333333333332</v>
      </c>
    </row>
    <row r="25" spans="1:11" ht="15" customHeight="1">
      <c r="A25" s="13" t="s">
        <v>7</v>
      </c>
      <c r="B25" s="13"/>
      <c r="C25" s="13"/>
      <c r="D25" s="13"/>
      <c r="E25" s="9"/>
      <c r="F25" s="9"/>
      <c r="G25" s="9"/>
      <c r="H25" s="9">
        <f>SUM(H5:H24)</f>
        <v>59431.360000000001</v>
      </c>
      <c r="I25" s="9">
        <f>SUM(I5:I24)</f>
        <v>61653.25</v>
      </c>
      <c r="J25" s="9">
        <f>SUM(J5:J24)</f>
        <v>55543.33</v>
      </c>
      <c r="K25" s="9" t="s">
        <v>33</v>
      </c>
    </row>
  </sheetData>
  <mergeCells count="9">
    <mergeCell ref="A1:K1"/>
    <mergeCell ref="A2:K2"/>
    <mergeCell ref="A3:A4"/>
    <mergeCell ref="B3:B4"/>
    <mergeCell ref="E3:G3"/>
    <mergeCell ref="K3:K4"/>
    <mergeCell ref="D3:D4"/>
    <mergeCell ref="C3:C4"/>
    <mergeCell ref="H3:J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2022-05-26T08:33:44Z</dcterms:modified>
</cp:coreProperties>
</file>